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315" windowHeight="6210"/>
  </bookViews>
  <sheets>
    <sheet name="Bank rec at 310315" sheetId="1" r:id="rId1"/>
    <sheet name="Budget v Spend" sheetId="2" r:id="rId2"/>
    <sheet name="Comparison with previous year" sheetId="3" r:id="rId3"/>
    <sheet name="Asset register" sheetId="4" r:id="rId4"/>
  </sheets>
  <calcPr calcId="125725"/>
</workbook>
</file>

<file path=xl/calcChain.xml><?xml version="1.0" encoding="utf-8"?>
<calcChain xmlns="http://schemas.openxmlformats.org/spreadsheetml/2006/main">
  <c r="B20" i="4"/>
  <c r="C25" i="3"/>
  <c r="B25"/>
  <c r="D25" s="1"/>
  <c r="D23"/>
  <c r="D22"/>
  <c r="D18"/>
  <c r="D16"/>
  <c r="D15"/>
  <c r="D14"/>
  <c r="D13"/>
  <c r="D12"/>
  <c r="D10"/>
  <c r="D9"/>
  <c r="D7"/>
  <c r="D6"/>
  <c r="D4"/>
  <c r="D3"/>
  <c r="E35" i="2"/>
  <c r="F30"/>
  <c r="B19" i="1"/>
  <c r="B7"/>
</calcChain>
</file>

<file path=xl/sharedStrings.xml><?xml version="1.0" encoding="utf-8"?>
<sst xmlns="http://schemas.openxmlformats.org/spreadsheetml/2006/main" count="186" uniqueCount="147">
  <si>
    <t>BANK RECONCILIATION as at 31 March 2015</t>
  </si>
  <si>
    <t>WGPC 2014-15</t>
  </si>
  <si>
    <t>Item</t>
  </si>
  <si>
    <t>Amount</t>
  </si>
  <si>
    <t>Opening Balance Lloyds</t>
  </si>
  <si>
    <t>Opening Balance HSBC</t>
  </si>
  <si>
    <t>TOTAL</t>
  </si>
  <si>
    <t>Plus receipts</t>
  </si>
  <si>
    <t xml:space="preserve">Net parish precept </t>
  </si>
  <si>
    <t>Council tax support grant</t>
  </si>
  <si>
    <t xml:space="preserve">Lengthsman (claim for Qs 1-3: £3233.25 submitted) </t>
  </si>
  <si>
    <t>Football Club</t>
  </si>
  <si>
    <t>Grant (Awards for All) - Event</t>
  </si>
  <si>
    <t>Grant from Big Lottery (Book)</t>
  </si>
  <si>
    <t>Receipts from summer event</t>
  </si>
  <si>
    <t>P3 grant</t>
  </si>
  <si>
    <t>Contribution from Millennium Fund for Defibrillator</t>
  </si>
  <si>
    <t>VAT Claim received 12/3/15</t>
  </si>
  <si>
    <t>TOTAL opening + receipts</t>
  </si>
  <si>
    <t>Less expenditure</t>
  </si>
  <si>
    <t>Note:</t>
  </si>
  <si>
    <t>HSBC A/c closed:   Balance (£1908.30) transferred to Lloyds</t>
  </si>
  <si>
    <t>Closing Balance at Lloyds bank</t>
  </si>
  <si>
    <r>
      <rPr>
        <b/>
        <sz val="11"/>
        <color theme="1"/>
        <rFont val="Arial Narrow"/>
        <family val="2"/>
      </rPr>
      <t>EARMARKED RESERVES</t>
    </r>
    <r>
      <rPr>
        <sz val="11"/>
        <color theme="1"/>
        <rFont val="Arial Narrow"/>
        <family val="2"/>
      </rPr>
      <t xml:space="preserve">:    </t>
    </r>
  </si>
  <si>
    <t>Community Field</t>
  </si>
  <si>
    <t>9, 506</t>
  </si>
  <si>
    <t>P3 scheme</t>
  </si>
  <si>
    <t>Election fund</t>
  </si>
  <si>
    <t>Signage</t>
  </si>
  <si>
    <t>Total</t>
  </si>
  <si>
    <t>WGPC – 2014-15 – Expenditure v Budget</t>
  </si>
  <si>
    <t>2013-14</t>
  </si>
  <si>
    <t>2014-15</t>
  </si>
  <si>
    <t>Actual</t>
  </si>
  <si>
    <t>Budget</t>
  </si>
  <si>
    <t>Spent inc. VAT</t>
  </si>
  <si>
    <t>Remaining</t>
  </si>
  <si>
    <t xml:space="preserve"> % spent </t>
  </si>
  <si>
    <t> Notes</t>
  </si>
  <si>
    <t xml:space="preserve"> STAFF </t>
  </si>
  <si>
    <t xml:space="preserve"> SUBSCRIPTIONS </t>
  </si>
  <si>
    <t>-</t>
  </si>
  <si>
    <t xml:space="preserve"> SIGNAGE/SID </t>
  </si>
  <si>
    <t xml:space="preserve"> BROADBAND &amp; IT </t>
  </si>
  <si>
    <t> Includes £175 hall hire for IT lessons</t>
  </si>
  <si>
    <t xml:space="preserve"> PRINTING NEWS &amp; WEBSITE </t>
  </si>
  <si>
    <t> Website paid for out of community grants</t>
  </si>
  <si>
    <t xml:space="preserve"> SKIPS </t>
  </si>
  <si>
    <t xml:space="preserve">                  -   </t>
  </si>
  <si>
    <t> Did not hire skips this year</t>
  </si>
  <si>
    <t xml:space="preserve"> MAINTENANCE </t>
  </si>
  <si>
    <t> Insufficient budget for grass cutting (increased 2015-16)</t>
  </si>
  <si>
    <t xml:space="preserve"> CLEANING </t>
  </si>
  <si>
    <t xml:space="preserve"> TRAINING </t>
  </si>
  <si>
    <t> Used free training opportunities only. Will train new councillors 2015-16</t>
  </si>
  <si>
    <t xml:space="preserve"> ADMIN </t>
  </si>
  <si>
    <t> Insufficient allowance for stationery, postage, Data Commissioner.</t>
  </si>
  <si>
    <t xml:space="preserve"> HIRE </t>
  </si>
  <si>
    <t xml:space="preserve"> Backdated invoice </t>
  </si>
  <si>
    <t xml:space="preserve"> INSURANCE </t>
  </si>
  <si>
    <t> 3 year fix</t>
  </si>
  <si>
    <t xml:space="preserve"> STREET LIGHTS </t>
  </si>
  <si>
    <t xml:space="preserve"> Backdated invoice + increase in charges </t>
  </si>
  <si>
    <t xml:space="preserve"> DONATIONS </t>
  </si>
  <si>
    <t xml:space="preserve"> Contribution re Olwyn </t>
  </si>
  <si>
    <t xml:space="preserve"> ELECTIONS </t>
  </si>
  <si>
    <t>Building fund</t>
  </si>
  <si>
    <t xml:space="preserve"> NEIGH.PLAN </t>
  </si>
  <si>
    <t xml:space="preserve"> Spent from grant received 2013-14 (£5814 exc. Vat)</t>
  </si>
  <si>
    <t xml:space="preserve"> CONTINGENCY </t>
  </si>
  <si>
    <t xml:space="preserve"> Equipment (Defibrillator) </t>
  </si>
  <si>
    <t> Contributions from various sources + donation by Parish Council of £245</t>
  </si>
  <si>
    <t xml:space="preserve"> Community Field </t>
  </si>
  <si>
    <t> Taken out of ring-fenced field fund</t>
  </si>
  <si>
    <t xml:space="preserve"> TOTAL (inc VAT) </t>
  </si>
  <si>
    <t>Add:</t>
  </si>
  <si>
    <t>LENGTHSMAN</t>
  </si>
  <si>
    <t>Community Grant spending</t>
  </si>
  <si>
    <t>Not included in precept spending</t>
  </si>
  <si>
    <t>GRAND TOTAL</t>
  </si>
  <si>
    <t>Less VAT</t>
  </si>
  <si>
    <t>Accounting for variances 2013/14 - 2014/15</t>
  </si>
  <si>
    <t>EXPENDITURE</t>
  </si>
  <si>
    <t>Variance</t>
  </si>
  <si>
    <t>Reason</t>
  </si>
  <si>
    <t>STAFF</t>
  </si>
  <si>
    <t>Annual increment</t>
  </si>
  <si>
    <t>SUBSCRIPTIONS</t>
  </si>
  <si>
    <t>Part-year paid by agreement</t>
  </si>
  <si>
    <t>SIGNAGE/SID</t>
  </si>
  <si>
    <t>New noticeboard</t>
  </si>
  <si>
    <t>BROADBAND/IT</t>
  </si>
  <si>
    <t>Equipment purchased 2013/14 - broadband supply only this year</t>
  </si>
  <si>
    <t>PRINTING NEWSLETTER</t>
  </si>
  <si>
    <t>Fewer issues</t>
  </si>
  <si>
    <t>SKIPS</t>
  </si>
  <si>
    <t>No skips this year</t>
  </si>
  <si>
    <t>MAINTENANCE</t>
  </si>
  <si>
    <t>Increased costs</t>
  </si>
  <si>
    <t>CLEANING</t>
  </si>
  <si>
    <t>TRAINING</t>
  </si>
  <si>
    <t>Free courses only this year</t>
  </si>
  <si>
    <t>ADMIN</t>
  </si>
  <si>
    <t>Increased Travel costs for clerk + higher audit costs</t>
  </si>
  <si>
    <t>HIRE</t>
  </si>
  <si>
    <t>Additional hire of hall for events</t>
  </si>
  <si>
    <t>INSURANCE</t>
  </si>
  <si>
    <t>STREET LIGHTS</t>
  </si>
  <si>
    <t>Increased electricity charges</t>
  </si>
  <si>
    <t>DONATIONS</t>
  </si>
  <si>
    <t>Additional donation in memory of County Councillor</t>
  </si>
  <si>
    <t>ELECTIONS</t>
  </si>
  <si>
    <t>NEIGHBOURHOOD PLAN</t>
  </si>
  <si>
    <t>Mainly Planning advice costs covered by grant received in 2013-14</t>
  </si>
  <si>
    <t>CONTINGENCY</t>
  </si>
  <si>
    <t xml:space="preserve">EQUIPMENT </t>
  </si>
  <si>
    <t>Purchase of defibrillator</t>
  </si>
  <si>
    <t>COMMUNITY FIELD</t>
  </si>
  <si>
    <t>Mowing: Bringing field back into usable condition</t>
  </si>
  <si>
    <t>Management of lengthsman costs to offset overspend in 13/14</t>
  </si>
  <si>
    <t>COMMUNITY GRANT SPENDING</t>
  </si>
  <si>
    <t>Two additional grant funded projects</t>
  </si>
  <si>
    <t>51.9% increase</t>
  </si>
  <si>
    <t>WIGMORE GROUP PARISH COUNCIL</t>
  </si>
  <si>
    <t>ASSETS REGISTER  2014-15</t>
  </si>
  <si>
    <t>ITEM</t>
  </si>
  <si>
    <t>COST</t>
  </si>
  <si>
    <t>DATE OF PURCHASE</t>
  </si>
  <si>
    <t>NOTE</t>
  </si>
  <si>
    <t>Street lights</t>
  </si>
  <si>
    <t>Photocopier</t>
  </si>
  <si>
    <t>unknown</t>
  </si>
  <si>
    <t>disused</t>
  </si>
  <si>
    <t>Play equipment</t>
  </si>
  <si>
    <t xml:space="preserve">Lenthsman equipment </t>
  </si>
  <si>
    <t>Lawn mower</t>
  </si>
  <si>
    <t>Photocopier/printer</t>
  </si>
  <si>
    <t>IT equipment</t>
  </si>
  <si>
    <t xml:space="preserve"> (comprises:</t>
  </si>
  <si>
    <t>2 x laptop computers</t>
  </si>
  <si>
    <t>1 x digital projector</t>
  </si>
  <si>
    <t>1 x screen</t>
  </si>
  <si>
    <t>1 x printer)</t>
  </si>
  <si>
    <t>display boards</t>
  </si>
  <si>
    <t xml:space="preserve">Notes:  </t>
  </si>
  <si>
    <t>The Parish Council holds the Playing Field in Trust for the Community</t>
  </si>
  <si>
    <t>There were no uncleared cheques @ 31/3/15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</si>
</sst>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[$£-809]* #,##0.00_-;\-[$£-809]* #,##0.00_-;_-[$£-809]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 val="doubleAccounting"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2" fontId="3" fillId="0" borderId="0" xfId="0" applyNumberFormat="1" applyFont="1" applyFill="1" applyBorder="1"/>
    <xf numFmtId="0" fontId="0" fillId="0" borderId="0" xfId="0" applyFill="1"/>
    <xf numFmtId="0" fontId="4" fillId="0" borderId="0" xfId="0" applyFont="1" applyFill="1" applyBorder="1"/>
    <xf numFmtId="2" fontId="4" fillId="0" borderId="0" xfId="0" applyNumberFormat="1" applyFont="1" applyFill="1" applyBorder="1"/>
    <xf numFmtId="0" fontId="5" fillId="0" borderId="0" xfId="0" applyFont="1"/>
    <xf numFmtId="43" fontId="0" fillId="0" borderId="0" xfId="1" applyFont="1" applyFill="1" applyAlignment="1">
      <alignment horizontal="right" vertical="center"/>
    </xf>
    <xf numFmtId="164" fontId="1" fillId="0" borderId="0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5" fontId="0" fillId="0" borderId="0" xfId="0" applyNumberFormat="1" applyFill="1" applyBorder="1"/>
    <xf numFmtId="164" fontId="2" fillId="0" borderId="0" xfId="0" applyNumberFormat="1" applyFont="1" applyFill="1" applyBorder="1"/>
    <xf numFmtId="164" fontId="0" fillId="0" borderId="0" xfId="2" applyNumberFormat="1" applyFont="1" applyFill="1" applyBorder="1"/>
    <xf numFmtId="0" fontId="8" fillId="0" borderId="0" xfId="0" applyFont="1"/>
    <xf numFmtId="0" fontId="0" fillId="0" borderId="0" xfId="0" applyAlignment="1">
      <alignment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9" fillId="0" borderId="3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3" xfId="0" applyFont="1" applyBorder="1"/>
    <xf numFmtId="0" fontId="0" fillId="0" borderId="0" xfId="0" applyAlignment="1">
      <alignment wrapText="1"/>
    </xf>
    <xf numFmtId="0" fontId="9" fillId="0" borderId="5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2" fillId="0" borderId="0" xfId="0" applyFont="1" applyAlignment="1">
      <alignment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/>
    <xf numFmtId="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0" fillId="0" borderId="11" xfId="0" applyBorder="1" applyAlignment="1">
      <alignment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/>
    <xf numFmtId="4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6" xfId="0" applyFont="1" applyBorder="1"/>
    <xf numFmtId="0" fontId="10" fillId="0" borderId="7" xfId="0" applyFont="1" applyBorder="1"/>
    <xf numFmtId="4" fontId="10" fillId="0" borderId="3" xfId="0" applyNumberFormat="1" applyFont="1" applyBorder="1" applyAlignment="1">
      <alignment horizontal="center"/>
    </xf>
    <xf numFmtId="0" fontId="10" fillId="0" borderId="12" xfId="0" applyFont="1" applyBorder="1"/>
    <xf numFmtId="4" fontId="10" fillId="0" borderId="8" xfId="0" applyNumberFormat="1" applyFont="1" applyBorder="1"/>
    <xf numFmtId="4" fontId="10" fillId="0" borderId="5" xfId="0" applyNumberFormat="1" applyFont="1" applyBorder="1"/>
    <xf numFmtId="0" fontId="0" fillId="0" borderId="3" xfId="0" applyBorder="1"/>
    <xf numFmtId="0" fontId="0" fillId="0" borderId="7" xfId="0" applyBorder="1"/>
    <xf numFmtId="4" fontId="9" fillId="0" borderId="3" xfId="0" applyNumberFormat="1" applyFont="1" applyBorder="1" applyAlignment="1">
      <alignment horizontal="center"/>
    </xf>
    <xf numFmtId="0" fontId="0" fillId="0" borderId="13" xfId="0" applyBorder="1"/>
    <xf numFmtId="0" fontId="9" fillId="0" borderId="14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3" xfId="0" applyFont="1" applyBorder="1"/>
    <xf numFmtId="4" fontId="9" fillId="0" borderId="13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/>
    <xf numFmtId="4" fontId="10" fillId="0" borderId="7" xfId="0" applyNumberFormat="1" applyFont="1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0" fillId="0" borderId="4" xfId="0" applyBorder="1"/>
    <xf numFmtId="0" fontId="0" fillId="0" borderId="15" xfId="0" applyBorder="1"/>
    <xf numFmtId="4" fontId="0" fillId="0" borderId="9" xfId="0" applyNumberFormat="1" applyBorder="1"/>
    <xf numFmtId="0" fontId="0" fillId="0" borderId="10" xfId="0" applyBorder="1"/>
    <xf numFmtId="0" fontId="10" fillId="0" borderId="4" xfId="0" applyFont="1" applyBorder="1"/>
    <xf numFmtId="4" fontId="0" fillId="0" borderId="15" xfId="0" applyNumberFormat="1" applyBorder="1"/>
    <xf numFmtId="0" fontId="0" fillId="0" borderId="15" xfId="0" applyBorder="1"/>
    <xf numFmtId="0" fontId="0" fillId="0" borderId="0" xfId="0" applyBorder="1" applyAlignment="1">
      <alignment wrapText="1"/>
    </xf>
    <xf numFmtId="0" fontId="10" fillId="0" borderId="5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4" fontId="8" fillId="0" borderId="3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0" xfId="0" applyFont="1"/>
    <xf numFmtId="0" fontId="2" fillId="0" borderId="15" xfId="0" applyFont="1" applyBorder="1"/>
    <xf numFmtId="0" fontId="9" fillId="0" borderId="15" xfId="0" applyFont="1" applyBorder="1" applyAlignment="1">
      <alignment vertical="top"/>
    </xf>
    <xf numFmtId="0" fontId="2" fillId="0" borderId="17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center" wrapText="1"/>
    </xf>
    <xf numFmtId="0" fontId="2" fillId="0" borderId="19" xfId="0" applyFont="1" applyBorder="1"/>
    <xf numFmtId="0" fontId="2" fillId="0" borderId="20" xfId="0" applyFont="1" applyBorder="1"/>
    <xf numFmtId="0" fontId="2" fillId="0" borderId="15" xfId="0" applyFont="1" applyBorder="1" applyAlignment="1">
      <alignment horizontal="center" wrapText="1"/>
    </xf>
    <xf numFmtId="0" fontId="2" fillId="0" borderId="21" xfId="0" applyFont="1" applyBorder="1"/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0" xfId="0" applyBorder="1"/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11" fillId="0" borderId="20" xfId="0" applyFont="1" applyBorder="1"/>
    <xf numFmtId="0" fontId="11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1" fontId="0" fillId="0" borderId="15" xfId="0" applyNumberFormat="1" applyBorder="1"/>
    <xf numFmtId="17" fontId="0" fillId="0" borderId="15" xfId="0" applyNumberFormat="1" applyBorder="1" applyAlignment="1">
      <alignment horizontal="center" wrapText="1"/>
    </xf>
    <xf numFmtId="0" fontId="0" fillId="0" borderId="21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abSelected="1" topLeftCell="A28" workbookViewId="0">
      <selection activeCell="A29" sqref="A29"/>
    </sheetView>
  </sheetViews>
  <sheetFormatPr defaultRowHeight="15"/>
  <cols>
    <col min="1" max="1" width="36.7109375" customWidth="1"/>
    <col min="2" max="2" width="13.85546875" customWidth="1"/>
  </cols>
  <sheetData>
    <row r="1" spans="1:3">
      <c r="A1" s="1" t="s">
        <v>0</v>
      </c>
      <c r="B1" s="1"/>
      <c r="C1" s="1"/>
    </row>
    <row r="2" spans="1:3">
      <c r="A2" s="1"/>
      <c r="B2" s="1"/>
      <c r="C2" s="1"/>
    </row>
    <row r="3" spans="1:3">
      <c r="A3" s="2" t="s">
        <v>1</v>
      </c>
      <c r="B3" s="2"/>
      <c r="C3" s="2"/>
    </row>
    <row r="4" spans="1:3">
      <c r="A4" s="2" t="s">
        <v>2</v>
      </c>
      <c r="B4" s="2" t="s">
        <v>3</v>
      </c>
      <c r="C4" s="3"/>
    </row>
    <row r="5" spans="1:3">
      <c r="A5" s="2" t="s">
        <v>4</v>
      </c>
      <c r="B5" s="2">
        <v>26327.77</v>
      </c>
      <c r="C5" s="3"/>
    </row>
    <row r="6" spans="1:3">
      <c r="A6" s="2" t="s">
        <v>5</v>
      </c>
      <c r="B6" s="2">
        <v>330.1</v>
      </c>
      <c r="C6" s="3"/>
    </row>
    <row r="7" spans="1:3">
      <c r="A7" s="2" t="s">
        <v>6</v>
      </c>
      <c r="B7" s="4">
        <f>SUM(B5:B6)</f>
        <v>26657.87</v>
      </c>
      <c r="C7" s="3"/>
    </row>
    <row r="8" spans="1:3">
      <c r="A8" s="2" t="s">
        <v>7</v>
      </c>
      <c r="B8" s="2"/>
      <c r="C8" s="3"/>
    </row>
    <row r="9" spans="1:3">
      <c r="A9" s="5" t="s">
        <v>8</v>
      </c>
      <c r="B9" s="5">
        <v>13306</v>
      </c>
      <c r="C9" s="6"/>
    </row>
    <row r="10" spans="1:3">
      <c r="A10" s="5" t="s">
        <v>9</v>
      </c>
      <c r="B10" s="7">
        <v>1194</v>
      </c>
      <c r="C10" s="6"/>
    </row>
    <row r="11" spans="1:3">
      <c r="A11" s="5" t="s">
        <v>10</v>
      </c>
      <c r="B11" s="7">
        <v>3233.25</v>
      </c>
      <c r="C11" s="6"/>
    </row>
    <row r="12" spans="1:3">
      <c r="A12" s="5" t="s">
        <v>11</v>
      </c>
      <c r="B12" s="5">
        <v>666.69</v>
      </c>
      <c r="C12" s="6"/>
    </row>
    <row r="13" spans="1:3">
      <c r="A13" s="5" t="s">
        <v>12</v>
      </c>
      <c r="B13" s="5">
        <v>4655</v>
      </c>
      <c r="C13" s="6"/>
    </row>
    <row r="14" spans="1:3">
      <c r="A14" s="5" t="s">
        <v>13</v>
      </c>
      <c r="B14" s="5">
        <v>7000</v>
      </c>
      <c r="C14" s="6"/>
    </row>
    <row r="15" spans="1:3">
      <c r="A15" s="5" t="s">
        <v>14</v>
      </c>
      <c r="B15" s="5">
        <v>445.63</v>
      </c>
      <c r="C15" s="6"/>
    </row>
    <row r="16" spans="1:3">
      <c r="A16" s="5" t="s">
        <v>15</v>
      </c>
      <c r="B16" s="5">
        <v>1200</v>
      </c>
      <c r="C16" s="6"/>
    </row>
    <row r="17" spans="1:3">
      <c r="A17" s="5" t="s">
        <v>16</v>
      </c>
      <c r="B17" s="5">
        <v>650</v>
      </c>
      <c r="C17" s="6"/>
    </row>
    <row r="18" spans="1:3">
      <c r="A18" s="5" t="s">
        <v>17</v>
      </c>
      <c r="B18" s="5">
        <v>2469.64</v>
      </c>
      <c r="C18" s="6"/>
    </row>
    <row r="19" spans="1:3">
      <c r="A19" s="2" t="s">
        <v>18</v>
      </c>
      <c r="B19" s="4">
        <f>SUM(B7:B18)</f>
        <v>61478.079999999994</v>
      </c>
      <c r="C19" s="5"/>
    </row>
    <row r="20" spans="1:3">
      <c r="A20" s="2"/>
      <c r="B20" s="2"/>
      <c r="C20" s="5"/>
    </row>
    <row r="21" spans="1:3">
      <c r="A21" s="2" t="s">
        <v>19</v>
      </c>
      <c r="B21" s="2">
        <v>34280.379999999997</v>
      </c>
      <c r="C21" s="8"/>
    </row>
    <row r="22" spans="1:3">
      <c r="A22" s="2"/>
      <c r="B22" s="2"/>
      <c r="C22" s="5"/>
    </row>
    <row r="23" spans="1:3">
      <c r="A23" s="2" t="s">
        <v>146</v>
      </c>
      <c r="B23" s="2"/>
      <c r="C23" s="5"/>
    </row>
    <row r="24" spans="1:3" ht="15.75">
      <c r="A24" s="10" t="s">
        <v>22</v>
      </c>
      <c r="B24" s="11">
        <v>27197.7</v>
      </c>
      <c r="C24" s="5"/>
    </row>
    <row r="25" spans="1:3" ht="15.75">
      <c r="A25" s="10"/>
      <c r="B25" s="11"/>
      <c r="C25" s="5"/>
    </row>
    <row r="26" spans="1:3">
      <c r="A26" s="2" t="s">
        <v>20</v>
      </c>
      <c r="B26" s="2"/>
      <c r="C26" s="5"/>
    </row>
    <row r="27" spans="1:3">
      <c r="A27" s="9" t="s">
        <v>21</v>
      </c>
      <c r="B27" s="2"/>
      <c r="C27" s="5"/>
    </row>
    <row r="28" spans="1:3">
      <c r="C28" s="5"/>
    </row>
    <row r="29" spans="1:3">
      <c r="A29" s="5"/>
      <c r="B29" s="5"/>
      <c r="C29" s="5"/>
    </row>
    <row r="30" spans="1:3">
      <c r="A30" s="5"/>
      <c r="B30" s="5"/>
      <c r="C30" s="2"/>
    </row>
    <row r="31" spans="1:3" ht="16.5">
      <c r="A31" s="12" t="s">
        <v>23</v>
      </c>
      <c r="B31" s="2"/>
      <c r="C31" s="9"/>
    </row>
    <row r="32" spans="1:3">
      <c r="A32" s="5" t="s">
        <v>24</v>
      </c>
      <c r="B32" s="13" t="s">
        <v>25</v>
      </c>
      <c r="C32" s="9"/>
    </row>
    <row r="33" spans="1:3">
      <c r="A33" s="5" t="s">
        <v>26</v>
      </c>
      <c r="B33" s="14">
        <v>1200</v>
      </c>
      <c r="C33" s="9"/>
    </row>
    <row r="34" spans="1:3">
      <c r="A34" s="5" t="s">
        <v>27</v>
      </c>
      <c r="B34" s="15">
        <v>2000</v>
      </c>
      <c r="C34" s="5"/>
    </row>
    <row r="35" spans="1:3">
      <c r="A35" s="7" t="s">
        <v>28</v>
      </c>
      <c r="B35" s="15">
        <v>1200</v>
      </c>
      <c r="C35" s="5"/>
    </row>
    <row r="36" spans="1:3" ht="17.25">
      <c r="A36" s="2" t="s">
        <v>29</v>
      </c>
      <c r="B36" s="16">
        <v>13906</v>
      </c>
      <c r="C36" s="17"/>
    </row>
    <row r="37" spans="1:3">
      <c r="A37" s="2"/>
      <c r="B37" s="18"/>
      <c r="C37" s="5"/>
    </row>
    <row r="38" spans="1:3">
      <c r="A38" s="5"/>
      <c r="B38" s="19"/>
      <c r="C38" s="9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opLeftCell="A25" workbookViewId="0">
      <selection activeCell="H33" sqref="H33:I33"/>
    </sheetView>
  </sheetViews>
  <sheetFormatPr defaultRowHeight="15"/>
  <cols>
    <col min="8" max="8" width="38.140625" customWidth="1"/>
  </cols>
  <sheetData>
    <row r="1" spans="1:10">
      <c r="A1" s="20" t="s">
        <v>30</v>
      </c>
      <c r="B1" s="20"/>
      <c r="C1" s="20"/>
      <c r="D1" s="20"/>
      <c r="E1" s="20"/>
      <c r="F1" s="20"/>
      <c r="G1" s="20"/>
      <c r="H1" s="20"/>
      <c r="I1" s="21"/>
      <c r="J1" s="21"/>
    </row>
    <row r="2" spans="1:10">
      <c r="A2" s="20"/>
      <c r="B2" s="20"/>
      <c r="C2" s="20"/>
      <c r="D2" s="20"/>
      <c r="E2" s="20"/>
      <c r="F2" s="20"/>
      <c r="G2" s="20"/>
      <c r="H2" s="20"/>
      <c r="I2" s="21"/>
      <c r="J2" s="21"/>
    </row>
    <row r="3" spans="1:10">
      <c r="A3" s="20"/>
      <c r="B3" s="20"/>
      <c r="C3" s="20"/>
      <c r="D3" s="20"/>
      <c r="E3" s="20"/>
      <c r="F3" s="20"/>
      <c r="G3" s="20"/>
      <c r="H3" s="20"/>
      <c r="I3" s="21"/>
      <c r="J3" s="21"/>
    </row>
    <row r="4" spans="1:10" ht="16.5" thickBot="1">
      <c r="A4" s="22" t="s">
        <v>31</v>
      </c>
      <c r="B4" s="23"/>
      <c r="C4" s="24"/>
      <c r="D4" s="25" t="s">
        <v>32</v>
      </c>
      <c r="E4" s="26"/>
      <c r="F4" s="26"/>
      <c r="G4" s="26"/>
      <c r="H4" s="26"/>
      <c r="I4" s="27"/>
      <c r="J4" s="28"/>
    </row>
    <row r="5" spans="1:10" ht="15.75" thickBot="1">
      <c r="A5" s="29" t="s">
        <v>33</v>
      </c>
      <c r="B5" s="30" t="s">
        <v>34</v>
      </c>
      <c r="C5" s="24" t="s">
        <v>2</v>
      </c>
      <c r="D5" s="31" t="s">
        <v>35</v>
      </c>
      <c r="E5" s="31" t="s">
        <v>34</v>
      </c>
      <c r="F5" s="31" t="s">
        <v>36</v>
      </c>
      <c r="G5" s="24" t="s">
        <v>37</v>
      </c>
      <c r="H5" s="32" t="s">
        <v>38</v>
      </c>
      <c r="I5" s="33"/>
      <c r="J5" s="34"/>
    </row>
    <row r="6" spans="1:10">
      <c r="A6" s="35">
        <v>3266</v>
      </c>
      <c r="B6" s="35">
        <v>3240</v>
      </c>
      <c r="C6" s="36" t="s">
        <v>39</v>
      </c>
      <c r="D6" s="37">
        <v>3411.5</v>
      </c>
      <c r="E6" s="37">
        <v>3500</v>
      </c>
      <c r="F6" s="38">
        <v>88.5</v>
      </c>
      <c r="G6" s="39">
        <v>97.47</v>
      </c>
      <c r="H6" s="40"/>
      <c r="I6" s="41"/>
      <c r="J6" s="42"/>
    </row>
    <row r="7" spans="1:10" ht="15.75" thickBot="1">
      <c r="A7" s="43"/>
      <c r="B7" s="43"/>
      <c r="C7" s="44"/>
      <c r="D7" s="45"/>
      <c r="E7" s="45"/>
      <c r="F7" s="46"/>
      <c r="G7" s="47"/>
      <c r="H7" s="48"/>
      <c r="I7" s="49"/>
      <c r="J7" s="42"/>
    </row>
    <row r="8" spans="1:10" ht="15.75" thickBot="1">
      <c r="A8" s="29">
        <v>352.73</v>
      </c>
      <c r="B8" s="30">
        <v>250</v>
      </c>
      <c r="C8" s="24" t="s">
        <v>40</v>
      </c>
      <c r="D8" s="50">
        <v>332.42</v>
      </c>
      <c r="E8" s="50">
        <v>350</v>
      </c>
      <c r="F8" s="50">
        <v>17.579999999999998</v>
      </c>
      <c r="G8" s="51">
        <v>94.98</v>
      </c>
      <c r="H8" s="52"/>
      <c r="I8" s="53"/>
      <c r="J8" s="28"/>
    </row>
    <row r="9" spans="1:10" ht="15.75" thickBot="1">
      <c r="A9" s="29" t="s">
        <v>41</v>
      </c>
      <c r="B9" s="30">
        <v>480</v>
      </c>
      <c r="C9" s="24" t="s">
        <v>42</v>
      </c>
      <c r="D9" s="50">
        <v>101.88</v>
      </c>
      <c r="E9" s="50">
        <v>750</v>
      </c>
      <c r="F9" s="50">
        <v>648.12</v>
      </c>
      <c r="G9" s="51">
        <v>13.58</v>
      </c>
      <c r="H9" s="52"/>
      <c r="I9" s="53"/>
      <c r="J9" s="28"/>
    </row>
    <row r="10" spans="1:10" ht="15.75" thickBot="1">
      <c r="A10" s="29">
        <v>1439.85</v>
      </c>
      <c r="B10" s="30">
        <v>0</v>
      </c>
      <c r="C10" s="24" t="s">
        <v>43</v>
      </c>
      <c r="D10" s="50">
        <v>571</v>
      </c>
      <c r="E10" s="50">
        <v>750</v>
      </c>
      <c r="F10" s="50">
        <v>179</v>
      </c>
      <c r="G10" s="51">
        <v>76.13</v>
      </c>
      <c r="H10" s="52" t="s">
        <v>44</v>
      </c>
      <c r="I10" s="53"/>
      <c r="J10" s="28"/>
    </row>
    <row r="11" spans="1:10">
      <c r="A11" s="35">
        <v>672</v>
      </c>
      <c r="B11" s="35">
        <v>600</v>
      </c>
      <c r="C11" s="36" t="s">
        <v>45</v>
      </c>
      <c r="D11" s="38">
        <v>357</v>
      </c>
      <c r="E11" s="38">
        <v>750</v>
      </c>
      <c r="F11" s="38">
        <v>393</v>
      </c>
      <c r="G11" s="39">
        <v>47.6</v>
      </c>
      <c r="H11" s="40" t="s">
        <v>46</v>
      </c>
      <c r="I11" s="41"/>
      <c r="J11" s="42"/>
    </row>
    <row r="12" spans="1:10" ht="15.75" thickBot="1">
      <c r="A12" s="43"/>
      <c r="B12" s="43"/>
      <c r="C12" s="44"/>
      <c r="D12" s="46"/>
      <c r="E12" s="46"/>
      <c r="F12" s="46"/>
      <c r="G12" s="47"/>
      <c r="H12" s="48"/>
      <c r="I12" s="49"/>
      <c r="J12" s="42"/>
    </row>
    <row r="13" spans="1:10" ht="15.75" thickBot="1">
      <c r="A13" s="29" t="s">
        <v>41</v>
      </c>
      <c r="B13" s="30">
        <v>800</v>
      </c>
      <c r="C13" s="24" t="s">
        <v>47</v>
      </c>
      <c r="D13" s="50" t="s">
        <v>41</v>
      </c>
      <c r="E13" s="50">
        <v>800</v>
      </c>
      <c r="F13" s="50">
        <v>800</v>
      </c>
      <c r="G13" s="51" t="s">
        <v>48</v>
      </c>
      <c r="H13" s="52" t="s">
        <v>49</v>
      </c>
      <c r="I13" s="53"/>
      <c r="J13" s="28"/>
    </row>
    <row r="14" spans="1:10" ht="15.75" thickBot="1">
      <c r="A14" s="29">
        <v>2437.6</v>
      </c>
      <c r="B14" s="30">
        <v>1600</v>
      </c>
      <c r="C14" s="24" t="s">
        <v>50</v>
      </c>
      <c r="D14" s="54">
        <v>2548</v>
      </c>
      <c r="E14" s="54">
        <v>1600</v>
      </c>
      <c r="F14" s="50">
        <v>-948</v>
      </c>
      <c r="G14" s="51">
        <v>159.25</v>
      </c>
      <c r="H14" s="52" t="s">
        <v>51</v>
      </c>
      <c r="I14" s="53"/>
      <c r="J14" s="28"/>
    </row>
    <row r="15" spans="1:10">
      <c r="A15" s="35">
        <v>2085</v>
      </c>
      <c r="B15" s="35">
        <v>2085</v>
      </c>
      <c r="C15" s="36" t="s">
        <v>52</v>
      </c>
      <c r="D15" s="37">
        <v>2085</v>
      </c>
      <c r="E15" s="37">
        <v>2085</v>
      </c>
      <c r="F15" s="38" t="s">
        <v>41</v>
      </c>
      <c r="G15" s="39">
        <v>100</v>
      </c>
      <c r="H15" s="40"/>
      <c r="I15" s="41"/>
      <c r="J15" s="42"/>
    </row>
    <row r="16" spans="1:10" ht="15.75" thickBot="1">
      <c r="A16" s="43"/>
      <c r="B16" s="43"/>
      <c r="C16" s="44"/>
      <c r="D16" s="45"/>
      <c r="E16" s="45"/>
      <c r="F16" s="46"/>
      <c r="G16" s="47"/>
      <c r="H16" s="48"/>
      <c r="I16" s="49"/>
      <c r="J16" s="42"/>
    </row>
    <row r="17" spans="1:10" ht="15.75" thickBot="1">
      <c r="A17" s="29">
        <v>305</v>
      </c>
      <c r="B17" s="30">
        <v>400</v>
      </c>
      <c r="C17" s="24" t="s">
        <v>53</v>
      </c>
      <c r="D17" s="50" t="s">
        <v>41</v>
      </c>
      <c r="E17" s="50">
        <v>250</v>
      </c>
      <c r="F17" s="50">
        <v>250</v>
      </c>
      <c r="G17" s="51" t="s">
        <v>48</v>
      </c>
      <c r="H17" s="52" t="s">
        <v>54</v>
      </c>
      <c r="I17" s="53"/>
      <c r="J17" s="28"/>
    </row>
    <row r="18" spans="1:10" ht="15.75" thickBot="1">
      <c r="A18" s="29">
        <v>281.12</v>
      </c>
      <c r="B18" s="30">
        <v>824</v>
      </c>
      <c r="C18" s="24" t="s">
        <v>55</v>
      </c>
      <c r="D18" s="50">
        <v>566.73</v>
      </c>
      <c r="E18" s="50">
        <v>374.34</v>
      </c>
      <c r="F18" s="50">
        <v>-192.39</v>
      </c>
      <c r="G18" s="51">
        <v>151.38999999999999</v>
      </c>
      <c r="H18" s="52" t="s">
        <v>56</v>
      </c>
      <c r="I18" s="53"/>
      <c r="J18" s="28"/>
    </row>
    <row r="19" spans="1:10">
      <c r="A19" s="35">
        <v>270</v>
      </c>
      <c r="B19" s="35">
        <v>715</v>
      </c>
      <c r="C19" s="36" t="s">
        <v>57</v>
      </c>
      <c r="D19" s="38">
        <v>520</v>
      </c>
      <c r="E19" s="38">
        <v>500</v>
      </c>
      <c r="F19" s="38">
        <v>-20</v>
      </c>
      <c r="G19" s="39">
        <v>104</v>
      </c>
      <c r="H19" s="40" t="s">
        <v>58</v>
      </c>
      <c r="I19" s="41"/>
      <c r="J19" s="42"/>
    </row>
    <row r="20" spans="1:10" ht="15.75" thickBot="1">
      <c r="A20" s="43"/>
      <c r="B20" s="43"/>
      <c r="C20" s="44"/>
      <c r="D20" s="46"/>
      <c r="E20" s="46"/>
      <c r="F20" s="46"/>
      <c r="G20" s="47"/>
      <c r="H20" s="48"/>
      <c r="I20" s="49"/>
      <c r="J20" s="42"/>
    </row>
    <row r="21" spans="1:10" ht="15.75" thickBot="1">
      <c r="A21" s="29">
        <v>375.66</v>
      </c>
      <c r="B21" s="30">
        <v>375.66</v>
      </c>
      <c r="C21" s="24" t="s">
        <v>59</v>
      </c>
      <c r="D21" s="50">
        <v>375.66</v>
      </c>
      <c r="E21" s="50">
        <v>375.66</v>
      </c>
      <c r="F21" s="50" t="s">
        <v>41</v>
      </c>
      <c r="G21" s="51">
        <v>100</v>
      </c>
      <c r="H21" s="52" t="s">
        <v>60</v>
      </c>
      <c r="I21" s="53"/>
      <c r="J21" s="28"/>
    </row>
    <row r="22" spans="1:10" ht="15.75" thickBot="1">
      <c r="A22" s="29">
        <v>587.79</v>
      </c>
      <c r="B22" s="30">
        <v>520</v>
      </c>
      <c r="C22" s="24" t="s">
        <v>61</v>
      </c>
      <c r="D22" s="50">
        <v>636.26</v>
      </c>
      <c r="E22" s="50">
        <v>600</v>
      </c>
      <c r="F22" s="50">
        <v>-36.26</v>
      </c>
      <c r="G22" s="51">
        <v>106.04</v>
      </c>
      <c r="H22" s="52" t="s">
        <v>62</v>
      </c>
      <c r="I22" s="53"/>
      <c r="J22" s="28"/>
    </row>
    <row r="23" spans="1:10" ht="15.75" thickBot="1">
      <c r="A23" s="29">
        <v>30</v>
      </c>
      <c r="B23" s="30" t="s">
        <v>41</v>
      </c>
      <c r="C23" s="24" t="s">
        <v>63</v>
      </c>
      <c r="D23" s="50">
        <v>80</v>
      </c>
      <c r="E23" s="50">
        <v>50</v>
      </c>
      <c r="F23" s="50">
        <v>-30</v>
      </c>
      <c r="G23" s="51">
        <v>160</v>
      </c>
      <c r="H23" s="52" t="s">
        <v>64</v>
      </c>
      <c r="I23" s="53"/>
      <c r="J23" s="28"/>
    </row>
    <row r="24" spans="1:10" ht="15.75" thickBot="1">
      <c r="A24" s="29" t="s">
        <v>41</v>
      </c>
      <c r="B24" s="30">
        <v>500</v>
      </c>
      <c r="C24" s="24" t="s">
        <v>65</v>
      </c>
      <c r="D24" s="50" t="s">
        <v>41</v>
      </c>
      <c r="E24" s="50">
        <v>500</v>
      </c>
      <c r="F24" s="50">
        <v>500</v>
      </c>
      <c r="G24" s="51" t="s">
        <v>48</v>
      </c>
      <c r="H24" s="52" t="s">
        <v>66</v>
      </c>
      <c r="I24" s="55"/>
      <c r="J24" s="28"/>
    </row>
    <row r="25" spans="1:10">
      <c r="A25" s="35">
        <v>80</v>
      </c>
      <c r="B25" s="35">
        <v>500</v>
      </c>
      <c r="C25" s="36" t="s">
        <v>67</v>
      </c>
      <c r="D25" s="37">
        <v>6775.4</v>
      </c>
      <c r="E25" s="38">
        <v>200</v>
      </c>
      <c r="F25" s="37">
        <v>-6575.4</v>
      </c>
      <c r="G25" s="56">
        <v>3387.7</v>
      </c>
      <c r="H25" s="40" t="s">
        <v>68</v>
      </c>
      <c r="I25" s="41"/>
      <c r="J25" s="42"/>
    </row>
    <row r="26" spans="1:10" ht="15.75" thickBot="1">
      <c r="A26" s="43"/>
      <c r="B26" s="43"/>
      <c r="C26" s="44"/>
      <c r="D26" s="45"/>
      <c r="E26" s="46"/>
      <c r="F26" s="45"/>
      <c r="G26" s="57"/>
      <c r="H26" s="48"/>
      <c r="I26" s="49"/>
      <c r="J26" s="42"/>
    </row>
    <row r="27" spans="1:10" ht="15.75" thickBot="1">
      <c r="A27" s="29" t="s">
        <v>41</v>
      </c>
      <c r="B27" s="30">
        <v>1160</v>
      </c>
      <c r="C27" s="24" t="s">
        <v>69</v>
      </c>
      <c r="D27" s="58"/>
      <c r="E27" s="54">
        <v>1065</v>
      </c>
      <c r="F27" s="54">
        <v>1065</v>
      </c>
      <c r="G27" s="51" t="s">
        <v>48</v>
      </c>
      <c r="H27" s="52"/>
      <c r="I27" s="53"/>
      <c r="J27" s="28"/>
    </row>
    <row r="28" spans="1:10" ht="15.75" thickBot="1">
      <c r="A28" s="29" t="s">
        <v>41</v>
      </c>
      <c r="B28" s="30" t="s">
        <v>41</v>
      </c>
      <c r="C28" s="24" t="s">
        <v>70</v>
      </c>
      <c r="D28" s="54">
        <v>1374</v>
      </c>
      <c r="E28" s="58"/>
      <c r="F28" s="58"/>
      <c r="G28" s="51"/>
      <c r="H28" s="52" t="s">
        <v>71</v>
      </c>
      <c r="I28" s="59"/>
      <c r="J28" s="28"/>
    </row>
    <row r="29" spans="1:10" ht="15.75" thickBot="1">
      <c r="A29" s="29" t="s">
        <v>41</v>
      </c>
      <c r="B29" s="30">
        <v>400</v>
      </c>
      <c r="C29" s="24" t="s">
        <v>72</v>
      </c>
      <c r="D29" s="50">
        <v>432</v>
      </c>
      <c r="E29" s="58"/>
      <c r="F29" s="58"/>
      <c r="G29" s="51"/>
      <c r="H29" s="52" t="s">
        <v>73</v>
      </c>
      <c r="I29" s="53"/>
      <c r="J29" s="28"/>
    </row>
    <row r="30" spans="1:10" ht="15.75" thickBot="1">
      <c r="A30" s="29"/>
      <c r="B30" s="30"/>
      <c r="C30" s="24" t="s">
        <v>74</v>
      </c>
      <c r="D30" s="60">
        <v>20166.849999999999</v>
      </c>
      <c r="E30" s="60">
        <v>14500</v>
      </c>
      <c r="F30" s="60">
        <f>E30-D30</f>
        <v>-5666.8499999999985</v>
      </c>
      <c r="G30" s="51">
        <v>139.08000000000001</v>
      </c>
      <c r="H30" s="52"/>
      <c r="I30" s="53"/>
      <c r="J30" s="28"/>
    </row>
    <row r="31" spans="1:10" ht="15.75" thickBot="1">
      <c r="A31" s="29"/>
      <c r="B31" s="30"/>
      <c r="C31" s="24" t="s">
        <v>75</v>
      </c>
      <c r="D31" s="58"/>
      <c r="E31" s="58"/>
      <c r="F31" s="61"/>
      <c r="G31" s="51"/>
      <c r="H31" s="52"/>
      <c r="I31" s="53"/>
      <c r="J31" s="28"/>
    </row>
    <row r="32" spans="1:10" ht="15.75" thickBot="1">
      <c r="A32" s="62">
        <v>6247</v>
      </c>
      <c r="B32" s="63">
        <v>4311</v>
      </c>
      <c r="C32" s="64" t="s">
        <v>76</v>
      </c>
      <c r="D32" s="65">
        <v>2787</v>
      </c>
      <c r="E32" s="66">
        <v>3233</v>
      </c>
      <c r="F32" s="67">
        <v>446</v>
      </c>
      <c r="G32" s="51">
        <v>86.2</v>
      </c>
      <c r="H32" s="52"/>
      <c r="I32" s="53"/>
      <c r="J32" s="28"/>
    </row>
    <row r="33" spans="1:10" ht="15.75" thickBot="1">
      <c r="A33" s="68">
        <v>4130.84</v>
      </c>
      <c r="B33" s="69">
        <v>4429</v>
      </c>
      <c r="C33" s="70" t="s">
        <v>77</v>
      </c>
      <c r="D33" s="71">
        <v>11326.53</v>
      </c>
      <c r="E33" s="72">
        <v>11655</v>
      </c>
      <c r="F33" s="67"/>
      <c r="G33" s="51"/>
      <c r="H33" s="73" t="s">
        <v>78</v>
      </c>
      <c r="I33" s="59"/>
      <c r="J33" s="28"/>
    </row>
    <row r="34" spans="1:10" ht="15.75" thickBot="1">
      <c r="A34" s="29"/>
      <c r="B34" s="30"/>
      <c r="C34" s="24"/>
      <c r="D34" s="58"/>
      <c r="E34" s="74"/>
      <c r="F34" s="75"/>
      <c r="G34" s="51"/>
      <c r="H34" s="73"/>
      <c r="I34" s="59"/>
      <c r="J34" s="28"/>
    </row>
    <row r="35" spans="1:10" ht="15.75" thickBot="1">
      <c r="A35" s="29">
        <v>22530.59</v>
      </c>
      <c r="B35" s="30"/>
      <c r="C35" s="24" t="s">
        <v>79</v>
      </c>
      <c r="D35" s="60">
        <v>34280.379999999997</v>
      </c>
      <c r="E35" s="60">
        <f>SUM(E30:E33)</f>
        <v>29388</v>
      </c>
      <c r="F35" s="60"/>
      <c r="G35" s="51"/>
      <c r="H35" s="76"/>
      <c r="I35" s="77"/>
      <c r="J35" s="28"/>
    </row>
    <row r="36" spans="1:10" ht="15.75" thickBot="1">
      <c r="A36" s="29"/>
      <c r="B36" s="30"/>
      <c r="C36" s="24" t="s">
        <v>80</v>
      </c>
      <c r="D36" s="54">
        <v>2475.7399999999998</v>
      </c>
      <c r="E36" s="58"/>
      <c r="F36" s="58"/>
      <c r="G36" s="78"/>
      <c r="H36" s="79"/>
      <c r="I36" s="80"/>
      <c r="J36" s="81"/>
    </row>
    <row r="37" spans="1:10" ht="16.5" thickBot="1">
      <c r="A37" s="82"/>
      <c r="B37" s="83"/>
      <c r="C37" s="51"/>
      <c r="D37" s="84">
        <v>31804.639999999999</v>
      </c>
      <c r="E37" s="58"/>
      <c r="F37" s="58"/>
      <c r="G37" s="51"/>
      <c r="H37" s="85"/>
      <c r="I37" s="86"/>
    </row>
  </sheetData>
  <mergeCells count="72">
    <mergeCell ref="H32:I32"/>
    <mergeCell ref="H33:I33"/>
    <mergeCell ref="H34:I34"/>
    <mergeCell ref="H35:I35"/>
    <mergeCell ref="H36:I36"/>
    <mergeCell ref="H37:I37"/>
    <mergeCell ref="J25:J26"/>
    <mergeCell ref="H27:I27"/>
    <mergeCell ref="H28:I28"/>
    <mergeCell ref="H29:I29"/>
    <mergeCell ref="H30:I30"/>
    <mergeCell ref="H31:I31"/>
    <mergeCell ref="H24:I24"/>
    <mergeCell ref="A25:A26"/>
    <mergeCell ref="B25:B26"/>
    <mergeCell ref="C25:C26"/>
    <mergeCell ref="D25:D26"/>
    <mergeCell ref="E25:E26"/>
    <mergeCell ref="F25:F26"/>
    <mergeCell ref="G25:G26"/>
    <mergeCell ref="H25:I26"/>
    <mergeCell ref="G19:G20"/>
    <mergeCell ref="H19:I20"/>
    <mergeCell ref="J19:J20"/>
    <mergeCell ref="H21:I21"/>
    <mergeCell ref="H22:I22"/>
    <mergeCell ref="H23:I23"/>
    <mergeCell ref="H15:I16"/>
    <mergeCell ref="J15:J16"/>
    <mergeCell ref="H17:I17"/>
    <mergeCell ref="H18:I18"/>
    <mergeCell ref="A19:A20"/>
    <mergeCell ref="B19:B20"/>
    <mergeCell ref="C19:C20"/>
    <mergeCell ref="D19:D20"/>
    <mergeCell ref="E19:E20"/>
    <mergeCell ref="F19:F20"/>
    <mergeCell ref="J11:J12"/>
    <mergeCell ref="H13:I13"/>
    <mergeCell ref="H14:I14"/>
    <mergeCell ref="A15:A16"/>
    <mergeCell ref="B15:B16"/>
    <mergeCell ref="C15:C16"/>
    <mergeCell ref="D15:D16"/>
    <mergeCell ref="E15:E16"/>
    <mergeCell ref="F15:F16"/>
    <mergeCell ref="G15:G16"/>
    <mergeCell ref="H10:I10"/>
    <mergeCell ref="A11:A12"/>
    <mergeCell ref="B11:B12"/>
    <mergeCell ref="C11:C12"/>
    <mergeCell ref="D11:D12"/>
    <mergeCell ref="E11:E12"/>
    <mergeCell ref="F11:F12"/>
    <mergeCell ref="G11:G12"/>
    <mergeCell ref="H11:I12"/>
    <mergeCell ref="F6:F7"/>
    <mergeCell ref="G6:G7"/>
    <mergeCell ref="H6:I7"/>
    <mergeCell ref="J6:J7"/>
    <mergeCell ref="H8:I8"/>
    <mergeCell ref="H9:I9"/>
    <mergeCell ref="A1:H3"/>
    <mergeCell ref="I1:J3"/>
    <mergeCell ref="A4:B4"/>
    <mergeCell ref="D4:I4"/>
    <mergeCell ref="H5:I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topLeftCell="A13" workbookViewId="0">
      <selection activeCell="E28" sqref="E28"/>
    </sheetView>
  </sheetViews>
  <sheetFormatPr defaultRowHeight="15"/>
  <cols>
    <col min="1" max="1" width="20.85546875" customWidth="1"/>
    <col min="5" max="5" width="63.42578125" customWidth="1"/>
  </cols>
  <sheetData>
    <row r="1" spans="1:5">
      <c r="A1" s="87" t="s">
        <v>81</v>
      </c>
      <c r="B1" s="87"/>
      <c r="C1" s="87"/>
      <c r="D1" s="87"/>
      <c r="E1" s="87"/>
    </row>
    <row r="2" spans="1:5">
      <c r="A2" s="88" t="s">
        <v>82</v>
      </c>
      <c r="B2" s="89" t="s">
        <v>31</v>
      </c>
      <c r="C2" s="67" t="s">
        <v>32</v>
      </c>
      <c r="D2" s="88" t="s">
        <v>83</v>
      </c>
      <c r="E2" s="88" t="s">
        <v>84</v>
      </c>
    </row>
    <row r="3" spans="1:5">
      <c r="A3" s="75" t="s">
        <v>85</v>
      </c>
      <c r="B3" s="75">
        <v>3266</v>
      </c>
      <c r="C3" s="75">
        <v>3411.5</v>
      </c>
      <c r="D3" s="75">
        <f>C3-B3</f>
        <v>145.5</v>
      </c>
      <c r="E3" s="75" t="s">
        <v>86</v>
      </c>
    </row>
    <row r="4" spans="1:5">
      <c r="A4" s="75" t="s">
        <v>87</v>
      </c>
      <c r="B4" s="75">
        <v>352.73</v>
      </c>
      <c r="C4" s="75">
        <v>332.42</v>
      </c>
      <c r="D4" s="75">
        <f t="shared" ref="D4:D25" si="0">C4-B4</f>
        <v>-20.310000000000002</v>
      </c>
      <c r="E4" s="75" t="s">
        <v>88</v>
      </c>
    </row>
    <row r="5" spans="1:5">
      <c r="A5" s="75" t="s">
        <v>89</v>
      </c>
      <c r="B5" s="75" t="s">
        <v>41</v>
      </c>
      <c r="C5" s="75">
        <v>101.88</v>
      </c>
      <c r="D5" s="75">
        <v>101.88</v>
      </c>
      <c r="E5" s="75" t="s">
        <v>90</v>
      </c>
    </row>
    <row r="6" spans="1:5">
      <c r="A6" s="75" t="s">
        <v>91</v>
      </c>
      <c r="B6" s="75">
        <v>1439.85</v>
      </c>
      <c r="C6" s="75">
        <v>571</v>
      </c>
      <c r="D6" s="75">
        <f t="shared" si="0"/>
        <v>-868.84999999999991</v>
      </c>
      <c r="E6" s="75" t="s">
        <v>92</v>
      </c>
    </row>
    <row r="7" spans="1:5">
      <c r="A7" s="75" t="s">
        <v>93</v>
      </c>
      <c r="B7" s="75">
        <v>672</v>
      </c>
      <c r="C7" s="75">
        <v>357</v>
      </c>
      <c r="D7" s="75">
        <f t="shared" si="0"/>
        <v>-315</v>
      </c>
      <c r="E7" s="75" t="s">
        <v>94</v>
      </c>
    </row>
    <row r="8" spans="1:5">
      <c r="A8" s="75" t="s">
        <v>95</v>
      </c>
      <c r="B8" s="75" t="s">
        <v>41</v>
      </c>
      <c r="C8" s="75" t="s">
        <v>41</v>
      </c>
      <c r="D8" s="75" t="s">
        <v>41</v>
      </c>
      <c r="E8" s="75" t="s">
        <v>96</v>
      </c>
    </row>
    <row r="9" spans="1:5">
      <c r="A9" s="75" t="s">
        <v>97</v>
      </c>
      <c r="B9" s="75">
        <v>2437.6</v>
      </c>
      <c r="C9" s="75">
        <v>2548</v>
      </c>
      <c r="D9" s="75">
        <f t="shared" si="0"/>
        <v>110.40000000000009</v>
      </c>
      <c r="E9" s="75" t="s">
        <v>98</v>
      </c>
    </row>
    <row r="10" spans="1:5">
      <c r="A10" s="75" t="s">
        <v>99</v>
      </c>
      <c r="B10" s="75">
        <v>2085</v>
      </c>
      <c r="C10" s="75">
        <v>2085</v>
      </c>
      <c r="D10" s="75">
        <f t="shared" si="0"/>
        <v>0</v>
      </c>
      <c r="E10" s="75"/>
    </row>
    <row r="11" spans="1:5">
      <c r="A11" s="75" t="s">
        <v>100</v>
      </c>
      <c r="B11" s="75">
        <v>305</v>
      </c>
      <c r="C11" s="75" t="s">
        <v>41</v>
      </c>
      <c r="D11" s="75">
        <v>-305</v>
      </c>
      <c r="E11" s="75" t="s">
        <v>101</v>
      </c>
    </row>
    <row r="12" spans="1:5">
      <c r="A12" s="75" t="s">
        <v>102</v>
      </c>
      <c r="B12" s="75">
        <v>281.12</v>
      </c>
      <c r="C12" s="75">
        <v>566.73</v>
      </c>
      <c r="D12" s="75">
        <f t="shared" si="0"/>
        <v>285.61</v>
      </c>
      <c r="E12" s="75" t="s">
        <v>103</v>
      </c>
    </row>
    <row r="13" spans="1:5">
      <c r="A13" s="75" t="s">
        <v>104</v>
      </c>
      <c r="B13" s="75">
        <v>270</v>
      </c>
      <c r="C13" s="75">
        <v>520</v>
      </c>
      <c r="D13" s="75">
        <f t="shared" si="0"/>
        <v>250</v>
      </c>
      <c r="E13" s="75" t="s">
        <v>105</v>
      </c>
    </row>
    <row r="14" spans="1:5">
      <c r="A14" s="75" t="s">
        <v>106</v>
      </c>
      <c r="B14" s="75">
        <v>375.66</v>
      </c>
      <c r="C14" s="75">
        <v>375.66</v>
      </c>
      <c r="D14" s="75">
        <f t="shared" si="0"/>
        <v>0</v>
      </c>
      <c r="E14" s="75"/>
    </row>
    <row r="15" spans="1:5">
      <c r="A15" s="75" t="s">
        <v>107</v>
      </c>
      <c r="B15" s="75">
        <v>587.79</v>
      </c>
      <c r="C15" s="75">
        <v>636.26</v>
      </c>
      <c r="D15" s="75">
        <f t="shared" si="0"/>
        <v>48.470000000000027</v>
      </c>
      <c r="E15" s="75" t="s">
        <v>108</v>
      </c>
    </row>
    <row r="16" spans="1:5">
      <c r="A16" s="75" t="s">
        <v>109</v>
      </c>
      <c r="B16" s="75">
        <v>30</v>
      </c>
      <c r="C16" s="75">
        <v>80</v>
      </c>
      <c r="D16" s="75">
        <f t="shared" si="0"/>
        <v>50</v>
      </c>
      <c r="E16" s="75" t="s">
        <v>110</v>
      </c>
    </row>
    <row r="17" spans="1:5">
      <c r="A17" s="75" t="s">
        <v>111</v>
      </c>
      <c r="B17" s="75" t="s">
        <v>41</v>
      </c>
      <c r="C17" s="75" t="s">
        <v>41</v>
      </c>
      <c r="D17" s="75" t="s">
        <v>41</v>
      </c>
      <c r="E17" s="75"/>
    </row>
    <row r="18" spans="1:5">
      <c r="A18" s="75" t="s">
        <v>112</v>
      </c>
      <c r="B18" s="75">
        <v>80</v>
      </c>
      <c r="C18" s="75">
        <v>6775.4</v>
      </c>
      <c r="D18" s="75">
        <f t="shared" si="0"/>
        <v>6695.4</v>
      </c>
      <c r="E18" s="75" t="s">
        <v>113</v>
      </c>
    </row>
    <row r="19" spans="1:5">
      <c r="A19" s="75" t="s">
        <v>114</v>
      </c>
      <c r="B19" s="75" t="s">
        <v>41</v>
      </c>
      <c r="C19" s="75" t="s">
        <v>41</v>
      </c>
      <c r="D19" s="75" t="s">
        <v>41</v>
      </c>
      <c r="E19" s="75"/>
    </row>
    <row r="20" spans="1:5">
      <c r="A20" s="75" t="s">
        <v>115</v>
      </c>
      <c r="B20" s="75" t="s">
        <v>41</v>
      </c>
      <c r="C20" s="75">
        <v>1374</v>
      </c>
      <c r="D20" s="75">
        <v>1374</v>
      </c>
      <c r="E20" s="75" t="s">
        <v>116</v>
      </c>
    </row>
    <row r="21" spans="1:5">
      <c r="A21" s="75" t="s">
        <v>117</v>
      </c>
      <c r="B21" s="75" t="s">
        <v>41</v>
      </c>
      <c r="C21" s="75">
        <v>432</v>
      </c>
      <c r="D21" s="75">
        <v>432</v>
      </c>
      <c r="E21" s="75" t="s">
        <v>118</v>
      </c>
    </row>
    <row r="22" spans="1:5">
      <c r="A22" s="75" t="s">
        <v>76</v>
      </c>
      <c r="B22" s="75">
        <v>6247</v>
      </c>
      <c r="C22" s="75">
        <v>2787</v>
      </c>
      <c r="D22" s="75">
        <f t="shared" si="0"/>
        <v>-3460</v>
      </c>
      <c r="E22" s="75" t="s">
        <v>119</v>
      </c>
    </row>
    <row r="23" spans="1:5">
      <c r="A23" s="75" t="s">
        <v>120</v>
      </c>
      <c r="B23" s="75">
        <v>4130.84</v>
      </c>
      <c r="C23" s="75">
        <v>11326.53</v>
      </c>
      <c r="D23" s="75">
        <f t="shared" si="0"/>
        <v>7195.6900000000005</v>
      </c>
      <c r="E23" s="75" t="s">
        <v>121</v>
      </c>
    </row>
    <row r="24" spans="1:5">
      <c r="A24" s="75"/>
      <c r="B24" s="75"/>
      <c r="C24" s="75"/>
      <c r="D24" s="75"/>
      <c r="E24" s="75"/>
    </row>
    <row r="25" spans="1:5">
      <c r="A25" s="88" t="s">
        <v>6</v>
      </c>
      <c r="B25" s="88">
        <f>SUM(B3:B23)</f>
        <v>22560.59</v>
      </c>
      <c r="C25" s="88">
        <f>SUM(C3:C23)</f>
        <v>34280.379999999997</v>
      </c>
      <c r="D25" s="88">
        <f t="shared" si="0"/>
        <v>11719.789999999997</v>
      </c>
      <c r="E25" s="75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5"/>
  <sheetViews>
    <sheetView topLeftCell="A19" workbookViewId="0">
      <selection sqref="A1:D25"/>
    </sheetView>
  </sheetViews>
  <sheetFormatPr defaultRowHeight="15"/>
  <cols>
    <col min="1" max="1" width="25.7109375" customWidth="1"/>
    <col min="2" max="2" width="11" customWidth="1"/>
    <col min="3" max="3" width="11.28515625" customWidth="1"/>
    <col min="4" max="4" width="14.28515625" customWidth="1"/>
  </cols>
  <sheetData>
    <row r="1" spans="1:4">
      <c r="A1" s="90" t="s">
        <v>123</v>
      </c>
      <c r="B1" s="91"/>
      <c r="C1" s="92"/>
      <c r="D1" s="93"/>
    </row>
    <row r="2" spans="1:4">
      <c r="A2" s="94"/>
      <c r="B2" s="88"/>
      <c r="C2" s="95"/>
      <c r="D2" s="96"/>
    </row>
    <row r="3" spans="1:4">
      <c r="A3" s="94" t="s">
        <v>124</v>
      </c>
      <c r="B3" s="88"/>
      <c r="C3" s="95"/>
      <c r="D3" s="96"/>
    </row>
    <row r="4" spans="1:4">
      <c r="A4" s="94"/>
      <c r="B4" s="88"/>
      <c r="C4" s="95"/>
      <c r="D4" s="96"/>
    </row>
    <row r="5" spans="1:4" ht="45">
      <c r="A5" s="94" t="s">
        <v>125</v>
      </c>
      <c r="B5" s="97" t="s">
        <v>126</v>
      </c>
      <c r="C5" s="95" t="s">
        <v>127</v>
      </c>
      <c r="D5" s="98" t="s">
        <v>128</v>
      </c>
    </row>
    <row r="6" spans="1:4">
      <c r="A6" s="99" t="s">
        <v>129</v>
      </c>
      <c r="B6" s="100">
        <v>5500</v>
      </c>
      <c r="C6" s="101"/>
      <c r="D6" s="102"/>
    </row>
    <row r="7" spans="1:4" ht="30">
      <c r="A7" s="103" t="s">
        <v>130</v>
      </c>
      <c r="B7" s="104" t="s">
        <v>131</v>
      </c>
      <c r="C7" s="105" t="s">
        <v>131</v>
      </c>
      <c r="D7" s="106" t="s">
        <v>132</v>
      </c>
    </row>
    <row r="8" spans="1:4">
      <c r="A8" s="103" t="s">
        <v>130</v>
      </c>
      <c r="B8" s="104" t="s">
        <v>131</v>
      </c>
      <c r="C8" s="105">
        <v>1998</v>
      </c>
      <c r="D8" s="106" t="s">
        <v>132</v>
      </c>
    </row>
    <row r="9" spans="1:4">
      <c r="A9" s="99" t="s">
        <v>133</v>
      </c>
      <c r="B9" s="107">
        <v>9890.6</v>
      </c>
      <c r="C9" s="101">
        <v>1999</v>
      </c>
      <c r="D9" s="102"/>
    </row>
    <row r="10" spans="1:4">
      <c r="A10" s="99" t="s">
        <v>134</v>
      </c>
      <c r="B10" s="107">
        <v>200.24</v>
      </c>
      <c r="C10" s="108">
        <v>39448</v>
      </c>
      <c r="D10" s="102"/>
    </row>
    <row r="11" spans="1:4">
      <c r="A11" s="99" t="s">
        <v>135</v>
      </c>
      <c r="B11" s="107">
        <v>399.5</v>
      </c>
      <c r="C11" s="108">
        <v>39600</v>
      </c>
      <c r="D11" s="102"/>
    </row>
    <row r="12" spans="1:4">
      <c r="A12" s="99" t="s">
        <v>136</v>
      </c>
      <c r="B12" s="107">
        <v>125</v>
      </c>
      <c r="C12" s="108">
        <v>39692</v>
      </c>
      <c r="D12" s="102"/>
    </row>
    <row r="13" spans="1:4">
      <c r="A13" s="99" t="s">
        <v>137</v>
      </c>
      <c r="B13" s="75">
        <v>1120</v>
      </c>
      <c r="C13" s="108">
        <v>40969</v>
      </c>
      <c r="D13" s="102"/>
    </row>
    <row r="14" spans="1:4">
      <c r="A14" s="99" t="s">
        <v>138</v>
      </c>
      <c r="B14" s="75"/>
      <c r="C14" s="101"/>
      <c r="D14" s="102"/>
    </row>
    <row r="15" spans="1:4">
      <c r="A15" s="99" t="s">
        <v>139</v>
      </c>
      <c r="B15" s="75"/>
      <c r="C15" s="101"/>
      <c r="D15" s="102"/>
    </row>
    <row r="16" spans="1:4">
      <c r="A16" s="99" t="s">
        <v>140</v>
      </c>
      <c r="B16" s="75"/>
      <c r="C16" s="101"/>
      <c r="D16" s="102"/>
    </row>
    <row r="17" spans="1:4">
      <c r="A17" s="99" t="s">
        <v>141</v>
      </c>
      <c r="B17" s="75"/>
      <c r="C17" s="101"/>
      <c r="D17" s="102"/>
    </row>
    <row r="18" spans="1:4">
      <c r="A18" s="99" t="s">
        <v>142</v>
      </c>
      <c r="B18" s="75"/>
      <c r="C18" s="101"/>
      <c r="D18" s="109"/>
    </row>
    <row r="19" spans="1:4">
      <c r="A19" s="99" t="s">
        <v>143</v>
      </c>
      <c r="B19" s="75">
        <v>270</v>
      </c>
      <c r="C19" s="101"/>
      <c r="D19" s="109"/>
    </row>
    <row r="20" spans="1:4">
      <c r="A20" s="94" t="s">
        <v>6</v>
      </c>
      <c r="B20" s="88">
        <f>SUM(B6:B19)</f>
        <v>17505.34</v>
      </c>
      <c r="C20" s="101"/>
      <c r="D20" s="109"/>
    </row>
    <row r="21" spans="1:4">
      <c r="A21" s="99"/>
      <c r="B21" s="75"/>
      <c r="C21" s="101"/>
      <c r="D21" s="109"/>
    </row>
    <row r="22" spans="1:4">
      <c r="A22" s="99"/>
      <c r="B22" s="75"/>
      <c r="C22" s="101"/>
      <c r="D22" s="109"/>
    </row>
    <row r="23" spans="1:4">
      <c r="A23" s="99"/>
      <c r="B23" s="75"/>
      <c r="C23" s="101"/>
      <c r="D23" s="109"/>
    </row>
    <row r="24" spans="1:4">
      <c r="A24" s="75" t="s">
        <v>144</v>
      </c>
      <c r="B24" s="75"/>
      <c r="C24" s="101"/>
      <c r="D24" s="75"/>
    </row>
    <row r="25" spans="1:4">
      <c r="A25" s="75" t="s">
        <v>145</v>
      </c>
      <c r="B25" s="75"/>
      <c r="C25" s="101"/>
      <c r="D25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Bank rec at 310315</vt:lpstr>
      <vt:lpstr>Budget v Spend</vt:lpstr>
      <vt:lpstr>Comparison with previous year</vt:lpstr>
      <vt:lpstr>Asset register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Henry</dc:creator>
  <cp:lastModifiedBy>Linda Henry</cp:lastModifiedBy>
  <cp:lastPrinted>2015-08-17T14:28:21Z</cp:lastPrinted>
  <dcterms:created xsi:type="dcterms:W3CDTF">2015-08-17T14:16:55Z</dcterms:created>
  <dcterms:modified xsi:type="dcterms:W3CDTF">2015-08-17T14:29:17Z</dcterms:modified>
</cp:coreProperties>
</file>